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35" windowWidth="15330" windowHeight="8910" activeTab="0"/>
  </bookViews>
  <sheets>
    <sheet name="I полугодие" sheetId="1" r:id="rId1"/>
  </sheets>
  <definedNames>
    <definedName name="_xlnm.Print_Area" localSheetId="0">'I полугодие'!$A$1:$I$44</definedName>
  </definedNames>
  <calcPr fullCalcOnLoad="1"/>
</workbook>
</file>

<file path=xl/sharedStrings.xml><?xml version="1.0" encoding="utf-8"?>
<sst xmlns="http://schemas.openxmlformats.org/spreadsheetml/2006/main" count="113" uniqueCount="77">
  <si>
    <t xml:space="preserve"> Наименование показателя в соответствии с отчетом об исполнении бюджета города</t>
  </si>
  <si>
    <t>Код отчетности</t>
  </si>
  <si>
    <t>Процент исполнения</t>
  </si>
  <si>
    <t xml:space="preserve">к утверж-денному бюджету с учетом внесенных уточнений </t>
  </si>
  <si>
    <t>к исполнению периода прошлого года</t>
  </si>
  <si>
    <t>к первоначально утвержденному бюджету</t>
  </si>
  <si>
    <t>- Земельный налог</t>
  </si>
  <si>
    <t>( % зачисления в бюджет города)</t>
  </si>
  <si>
    <t>10606000000000110</t>
  </si>
  <si>
    <t>10102000010000110</t>
  </si>
  <si>
    <t>10502000020000110</t>
  </si>
  <si>
    <r>
      <t>ДОХОДЫ, всего</t>
    </r>
    <r>
      <rPr>
        <sz val="10"/>
        <rFont val="Times New Roman"/>
        <family val="1"/>
      </rPr>
      <t xml:space="preserve"> </t>
    </r>
  </si>
  <si>
    <t>11100000000000000</t>
  </si>
  <si>
    <t>20000000000000000</t>
  </si>
  <si>
    <t>-</t>
  </si>
  <si>
    <t>20700000000000180</t>
  </si>
  <si>
    <t>Возврат остатков субсидий, субвенций и иных трансфертов прошлых лет из бюджетов городских округов</t>
  </si>
  <si>
    <t>РАСХОДЫ, всего</t>
  </si>
  <si>
    <t>01000000000000000</t>
  </si>
  <si>
    <t>03000000000000000</t>
  </si>
  <si>
    <t>04000000000000000</t>
  </si>
  <si>
    <t>05000000000000000</t>
  </si>
  <si>
    <t>07000000000000000</t>
  </si>
  <si>
    <t>10000000000000000</t>
  </si>
  <si>
    <t>01020000000000000</t>
  </si>
  <si>
    <t>01030000000000000</t>
  </si>
  <si>
    <t>01050000000000000</t>
  </si>
  <si>
    <t>Физическая культура и спорт</t>
  </si>
  <si>
    <t>11000000000000000</t>
  </si>
  <si>
    <t>Средства массовой информации</t>
  </si>
  <si>
    <t>12000000000000000</t>
  </si>
  <si>
    <t>Культура и кинематография</t>
  </si>
  <si>
    <t>Обслуживание государственного и муниципального долга</t>
  </si>
  <si>
    <t>13000000000000000</t>
  </si>
  <si>
    <t xml:space="preserve"> </t>
  </si>
  <si>
    <t>ОПЕРАТИВНЫЙ ОТЧЕТ</t>
  </si>
  <si>
    <t xml:space="preserve"> -</t>
  </si>
  <si>
    <t>11107014040000120</t>
  </si>
  <si>
    <t>Образование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</si>
  <si>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</si>
  <si>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</si>
  <si>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</si>
  <si>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Единый налог на вмененный доход (совокупный доход)</t>
  </si>
  <si>
    <t xml:space="preserve"> Налог на доходы физических лиц</t>
  </si>
  <si>
    <t>Субсидии</t>
  </si>
  <si>
    <t>Субвенции</t>
  </si>
  <si>
    <t>2. Безвозмездные поступления</t>
  </si>
  <si>
    <t>Прочие поступления</t>
  </si>
  <si>
    <t>Общегосударственные вопросы</t>
  </si>
  <si>
    <t xml:space="preserve"> Жилищно-коммунальное хозяйство</t>
  </si>
  <si>
    <t xml:space="preserve"> Прочие налоги и сборы</t>
  </si>
  <si>
    <t>Первоначально утвержденный бюджет города на текущий год, тыс. руб.</t>
  </si>
  <si>
    <t>1. Налоговые и неналоговые доходы (собственные доходы) :</t>
  </si>
  <si>
    <t>в т.ч. перечисление части прибыли МУП</t>
  </si>
  <si>
    <t>Доходы от использования муниципального имущества,</t>
  </si>
  <si>
    <t>Изменение остатков средств на счетах по учету средств бюджета</t>
  </si>
  <si>
    <t>Бюджетные кредиты от других бюджетов</t>
  </si>
  <si>
    <t xml:space="preserve"> Кредиты кредитных организаций</t>
  </si>
  <si>
    <t>ИСТОЧНИКИ  ВНУТРЕННЕГО ФИНАНСИРОВАНИЯ ДЕФИЦИТА БЮДЖЕТА, всего</t>
  </si>
  <si>
    <t>10-50</t>
  </si>
  <si>
    <t xml:space="preserve">Дотации бюджетам городских округов на выравнивание бюджетной обеспеченности </t>
  </si>
  <si>
    <t>942,84</t>
  </si>
  <si>
    <t>2017 год</t>
  </si>
  <si>
    <t>Здравоохранение</t>
  </si>
  <si>
    <t>20220000000000100</t>
  </si>
  <si>
    <t>20230000000000000</t>
  </si>
  <si>
    <t>20215001040000151</t>
  </si>
  <si>
    <t>0,00</t>
  </si>
  <si>
    <t>в 2,2 раза больше</t>
  </si>
  <si>
    <t>ОБ ИСПОЛНЕНИИ БЮДЖЕТА ГОРОДА ЖЕЛЕЗНОГОРСКА ЗА 9 МЕСЯЦЕВ  2017 ГОДА</t>
  </si>
  <si>
    <t>Утвержденый бюджет города по состоянию на  01 октября, с учетом внесенных уточнений, тыс. руб.</t>
  </si>
  <si>
    <t>Исполнено за 9 месяцев,        тыс. руб.</t>
  </si>
  <si>
    <t>Исполнено за      9 месяцев 2016 года, тыс. руб.</t>
  </si>
  <si>
    <t>22865,28</t>
  </si>
  <si>
    <t>20240000000000151</t>
  </si>
  <si>
    <t>Иные межбюджетные трансферы</t>
  </si>
  <si>
    <t>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</si>
</sst>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&quot;р.&quot;_-;\-* #,##0.0&quot;р.&quot;_-;_-* &quot;-&quot;?&quot;р.&quot;_-;_-@_-"/>
    <numFmt numFmtId="178" formatCode="_-* #,##0.0_р_._-;\-* #,##0.0_р_._-;_-* &quot;-&quot;?_р_._-;_-@_-"/>
    <numFmt numFmtId="179" formatCode="#,##0.0_ ;\-#,##0.0\ "/>
    <numFmt numFmtId="180" formatCode="#,##0.0"/>
    <numFmt numFmtId="181" formatCode="[$-FC19]d\ mmmm\ yyyy\ &quot;г.&quot;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000"/>
    <numFmt numFmtId="188" formatCode="#,##0_ ;\-#,##0\ "/>
    <numFmt numFmtId="189" formatCode="#,##0.00&quot;р.&quot;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2" fontId="1" fillId="0" borderId="12" xfId="0" applyNumberFormat="1" applyFont="1" applyFill="1" applyBorder="1" applyAlignment="1">
      <alignment wrapText="1"/>
    </xf>
    <xf numFmtId="176" fontId="1" fillId="0" borderId="12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right"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176" fontId="1" fillId="0" borderId="10" xfId="0" applyNumberFormat="1" applyFont="1" applyFill="1" applyBorder="1" applyAlignment="1">
      <alignment horizontal="right" vertical="top" wrapText="1"/>
    </xf>
    <xf numFmtId="2" fontId="1" fillId="0" borderId="12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wrapText="1"/>
    </xf>
    <xf numFmtId="176" fontId="1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right" wrapText="1"/>
    </xf>
    <xf numFmtId="2" fontId="1" fillId="0" borderId="12" xfId="0" applyNumberFormat="1" applyFont="1" applyFill="1" applyBorder="1" applyAlignment="1">
      <alignment horizontal="right" wrapText="1"/>
    </xf>
    <xf numFmtId="176" fontId="1" fillId="0" borderId="12" xfId="0" applyNumberFormat="1" applyFont="1" applyFill="1" applyBorder="1" applyAlignment="1">
      <alignment horizontal="right" wrapText="1"/>
    </xf>
    <xf numFmtId="176" fontId="1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176" fontId="2" fillId="0" borderId="10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wrapText="1"/>
    </xf>
    <xf numFmtId="176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2" xfId="0" applyNumberFormat="1" applyFont="1" applyFill="1" applyBorder="1" applyAlignment="1">
      <alignment horizontal="right" wrapText="1"/>
    </xf>
    <xf numFmtId="176" fontId="2" fillId="0" borderId="12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176" fontId="2" fillId="0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right" vertical="top" wrapText="1"/>
    </xf>
    <xf numFmtId="176" fontId="1" fillId="0" borderId="13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179" fontId="1" fillId="0" borderId="12" xfId="0" applyNumberFormat="1" applyFont="1" applyFill="1" applyBorder="1" applyAlignment="1">
      <alignment horizontal="right" vertical="top" wrapText="1"/>
    </xf>
    <xf numFmtId="179" fontId="1" fillId="0" borderId="13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SheetLayoutView="75" zoomScalePageLayoutView="0" workbookViewId="0" topLeftCell="A1">
      <pane xSplit="1" ySplit="8" topLeftCell="B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26" sqref="O26"/>
    </sheetView>
  </sheetViews>
  <sheetFormatPr defaultColWidth="9.140625" defaultRowHeight="12.75"/>
  <cols>
    <col min="1" max="1" width="35.57421875" style="6" customWidth="1"/>
    <col min="2" max="2" width="19.7109375" style="6" customWidth="1"/>
    <col min="3" max="3" width="11.7109375" style="6" customWidth="1"/>
    <col min="4" max="4" width="13.7109375" style="6" customWidth="1"/>
    <col min="5" max="5" width="18.57421875" style="6" customWidth="1"/>
    <col min="6" max="6" width="12.7109375" style="6" customWidth="1"/>
    <col min="7" max="7" width="16.140625" style="6" customWidth="1"/>
    <col min="8" max="8" width="12.140625" style="6" customWidth="1"/>
    <col min="9" max="9" width="16.140625" style="6" customWidth="1"/>
    <col min="10" max="10" width="2.7109375" style="6" customWidth="1"/>
    <col min="11" max="11" width="2.140625" style="6" customWidth="1"/>
    <col min="12" max="16384" width="9.140625" style="6" customWidth="1"/>
  </cols>
  <sheetData>
    <row r="1" spans="1:9" ht="12.75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</row>
    <row r="2" spans="1:9" ht="18.75" customHeight="1">
      <c r="A2" s="58"/>
      <c r="B2" s="58"/>
      <c r="C2" s="58"/>
      <c r="D2" s="58"/>
      <c r="E2" s="58"/>
      <c r="F2" s="58"/>
      <c r="G2" s="58"/>
      <c r="H2" s="58"/>
      <c r="I2" s="58"/>
    </row>
    <row r="3" spans="2:8" ht="19.5" customHeight="1">
      <c r="B3" s="7" t="s">
        <v>69</v>
      </c>
      <c r="C3" s="7"/>
      <c r="D3" s="7"/>
      <c r="E3" s="7"/>
      <c r="F3" s="7"/>
      <c r="G3" s="7"/>
      <c r="H3" s="8"/>
    </row>
    <row r="4" ht="25.5" customHeight="1">
      <c r="I4" s="6" t="s">
        <v>34</v>
      </c>
    </row>
    <row r="5" spans="1:9" ht="19.5" customHeight="1">
      <c r="A5" s="59" t="s">
        <v>0</v>
      </c>
      <c r="B5" s="59" t="s">
        <v>1</v>
      </c>
      <c r="C5" s="59" t="s">
        <v>72</v>
      </c>
      <c r="D5" s="59" t="s">
        <v>62</v>
      </c>
      <c r="E5" s="59"/>
      <c r="F5" s="59"/>
      <c r="G5" s="59"/>
      <c r="H5" s="59"/>
      <c r="I5" s="59"/>
    </row>
    <row r="6" spans="1:9" ht="16.5" customHeight="1">
      <c r="A6" s="59"/>
      <c r="B6" s="59"/>
      <c r="C6" s="59"/>
      <c r="D6" s="59" t="s">
        <v>51</v>
      </c>
      <c r="E6" s="59" t="s">
        <v>70</v>
      </c>
      <c r="F6" s="59" t="s">
        <v>71</v>
      </c>
      <c r="G6" s="59" t="s">
        <v>2</v>
      </c>
      <c r="H6" s="59"/>
      <c r="I6" s="59"/>
    </row>
    <row r="7" spans="1:9" ht="54" customHeight="1">
      <c r="A7" s="59"/>
      <c r="B7" s="59"/>
      <c r="C7" s="59"/>
      <c r="D7" s="59"/>
      <c r="E7" s="59"/>
      <c r="F7" s="59"/>
      <c r="G7" s="59" t="s">
        <v>5</v>
      </c>
      <c r="H7" s="59" t="s">
        <v>3</v>
      </c>
      <c r="I7" s="59" t="s">
        <v>4</v>
      </c>
    </row>
    <row r="8" spans="1:9" ht="28.5" customHeight="1">
      <c r="A8" s="59"/>
      <c r="B8" s="59"/>
      <c r="C8" s="59"/>
      <c r="D8" s="59"/>
      <c r="E8" s="59"/>
      <c r="F8" s="59"/>
      <c r="G8" s="59"/>
      <c r="H8" s="59"/>
      <c r="I8" s="59"/>
    </row>
    <row r="9" spans="1:9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</row>
    <row r="10" spans="1:9" ht="21" customHeight="1">
      <c r="A10" s="13" t="s">
        <v>11</v>
      </c>
      <c r="B10" s="12"/>
      <c r="C10" s="56">
        <v>1398885.99</v>
      </c>
      <c r="D10" s="55">
        <f>D11+D22</f>
        <v>1858793.74</v>
      </c>
      <c r="E10" s="55">
        <v>2050509.6</v>
      </c>
      <c r="F10" s="57">
        <v>1453907.1</v>
      </c>
      <c r="G10" s="54">
        <f>F10/D10*100</f>
        <v>78.21777471662887</v>
      </c>
      <c r="H10" s="54">
        <f>F10/E10*100</f>
        <v>70.90467169722102</v>
      </c>
      <c r="I10" s="54">
        <f>F10/C10*100</f>
        <v>103.93320902441808</v>
      </c>
    </row>
    <row r="11" spans="1:9" ht="34.5" customHeight="1">
      <c r="A11" s="15" t="s">
        <v>52</v>
      </c>
      <c r="B11" s="10">
        <v>10000000000000000</v>
      </c>
      <c r="C11" s="22">
        <v>694728.92</v>
      </c>
      <c r="D11" s="22">
        <v>958138.17</v>
      </c>
      <c r="E11" s="22">
        <v>1014753.47</v>
      </c>
      <c r="F11" s="22">
        <v>681285.96</v>
      </c>
      <c r="G11" s="23">
        <f>F11/D11*100</f>
        <v>71.10518934863016</v>
      </c>
      <c r="H11" s="23">
        <f>F11/E11*100</f>
        <v>67.1380764039171</v>
      </c>
      <c r="I11" s="23">
        <f>F11/C11*100</f>
        <v>98.06500642005804</v>
      </c>
    </row>
    <row r="12" spans="1:9" ht="20.25" customHeight="1">
      <c r="A12" s="11" t="s">
        <v>6</v>
      </c>
      <c r="B12" s="60" t="s">
        <v>8</v>
      </c>
      <c r="C12" s="24">
        <v>232826.71</v>
      </c>
      <c r="D12" s="24">
        <v>303037.02</v>
      </c>
      <c r="E12" s="24">
        <v>303037.02</v>
      </c>
      <c r="F12" s="24">
        <v>247278.49</v>
      </c>
      <c r="G12" s="62">
        <f>F12/D12*100</f>
        <v>81.60009295233961</v>
      </c>
      <c r="H12" s="62">
        <f>F12/E12*100</f>
        <v>81.60009295233961</v>
      </c>
      <c r="I12" s="62">
        <f>F12/C12*100</f>
        <v>106.20709711527513</v>
      </c>
    </row>
    <row r="13" spans="1:9" ht="19.5" customHeight="1">
      <c r="A13" s="16" t="s">
        <v>7</v>
      </c>
      <c r="B13" s="61"/>
      <c r="C13" s="25">
        <v>100</v>
      </c>
      <c r="D13" s="25">
        <v>100</v>
      </c>
      <c r="E13" s="25">
        <v>100</v>
      </c>
      <c r="F13" s="25">
        <v>100</v>
      </c>
      <c r="G13" s="63"/>
      <c r="H13" s="63"/>
      <c r="I13" s="63"/>
    </row>
    <row r="14" spans="1:10" ht="18.75" customHeight="1">
      <c r="A14" s="11" t="s">
        <v>43</v>
      </c>
      <c r="B14" s="60" t="s">
        <v>9</v>
      </c>
      <c r="C14" s="24">
        <v>164726.49</v>
      </c>
      <c r="D14" s="24">
        <v>235103.22</v>
      </c>
      <c r="E14" s="24">
        <v>245635.66</v>
      </c>
      <c r="F14" s="24">
        <v>190104.77</v>
      </c>
      <c r="G14" s="62">
        <f>F14/D14*100</f>
        <v>80.86013028660346</v>
      </c>
      <c r="H14" s="62">
        <f>F14/E14*100</f>
        <v>77.3929852041841</v>
      </c>
      <c r="I14" s="62">
        <f>F14/C14*100</f>
        <v>115.40631382359936</v>
      </c>
      <c r="J14" s="6" t="s">
        <v>34</v>
      </c>
    </row>
    <row r="15" spans="1:9" ht="16.5" customHeight="1">
      <c r="A15" s="16" t="s">
        <v>7</v>
      </c>
      <c r="B15" s="61"/>
      <c r="C15" s="25">
        <v>15</v>
      </c>
      <c r="D15" s="25">
        <v>15</v>
      </c>
      <c r="E15" s="25">
        <v>15</v>
      </c>
      <c r="F15" s="25">
        <v>15</v>
      </c>
      <c r="G15" s="63"/>
      <c r="H15" s="63"/>
      <c r="I15" s="63"/>
    </row>
    <row r="16" spans="1:9" ht="30" customHeight="1">
      <c r="A16" s="11" t="s">
        <v>42</v>
      </c>
      <c r="B16" s="68" t="s">
        <v>10</v>
      </c>
      <c r="C16" s="24">
        <v>51437.28</v>
      </c>
      <c r="D16" s="24">
        <v>73517.68</v>
      </c>
      <c r="E16" s="24">
        <v>72858.97</v>
      </c>
      <c r="F16" s="24">
        <v>51683.1</v>
      </c>
      <c r="G16" s="62">
        <f>F16/D16*100</f>
        <v>70.30023254270266</v>
      </c>
      <c r="H16" s="62">
        <f>F16/E16*100</f>
        <v>70.93580927646931</v>
      </c>
      <c r="I16" s="62">
        <f>F16/C16*100</f>
        <v>100.4779024085255</v>
      </c>
    </row>
    <row r="17" spans="1:9" ht="15.75" customHeight="1">
      <c r="A17" s="16" t="s">
        <v>7</v>
      </c>
      <c r="B17" s="69"/>
      <c r="C17" s="25">
        <v>100</v>
      </c>
      <c r="D17" s="25">
        <v>100</v>
      </c>
      <c r="E17" s="25">
        <v>100</v>
      </c>
      <c r="F17" s="25">
        <v>100</v>
      </c>
      <c r="G17" s="63"/>
      <c r="H17" s="63"/>
      <c r="I17" s="63"/>
    </row>
    <row r="18" spans="1:11" ht="29.25" customHeight="1">
      <c r="A18" s="5" t="s">
        <v>54</v>
      </c>
      <c r="B18" s="4" t="s">
        <v>12</v>
      </c>
      <c r="C18" s="24">
        <v>94511.82</v>
      </c>
      <c r="D18" s="24">
        <v>197752.99</v>
      </c>
      <c r="E18" s="24">
        <v>164390.03</v>
      </c>
      <c r="F18" s="24">
        <v>87844.43</v>
      </c>
      <c r="G18" s="26">
        <f>F18/D18*100</f>
        <v>44.4212904189211</v>
      </c>
      <c r="H18" s="26">
        <f>F18/E18*100</f>
        <v>53.436592231292856</v>
      </c>
      <c r="I18" s="26">
        <f>F18/C18*100</f>
        <v>92.94544322604304</v>
      </c>
      <c r="K18" s="6" t="s">
        <v>34</v>
      </c>
    </row>
    <row r="19" spans="1:9" ht="15.75" customHeight="1">
      <c r="A19" s="11" t="s">
        <v>53</v>
      </c>
      <c r="B19" s="64" t="s">
        <v>37</v>
      </c>
      <c r="C19" s="24">
        <v>561.82</v>
      </c>
      <c r="D19" s="27">
        <v>550</v>
      </c>
      <c r="E19" s="27">
        <v>868.9</v>
      </c>
      <c r="F19" s="24">
        <v>868.9</v>
      </c>
      <c r="G19" s="62">
        <f>F19/D19*100</f>
        <v>157.98181818181817</v>
      </c>
      <c r="H19" s="62">
        <f>F19/E19*100</f>
        <v>100</v>
      </c>
      <c r="I19" s="66">
        <f>F19/C19*100</f>
        <v>154.65807554020859</v>
      </c>
    </row>
    <row r="20" spans="1:9" ht="15" customHeight="1">
      <c r="A20" s="16" t="s">
        <v>7</v>
      </c>
      <c r="B20" s="65"/>
      <c r="C20" s="28" t="s">
        <v>59</v>
      </c>
      <c r="D20" s="28" t="s">
        <v>59</v>
      </c>
      <c r="E20" s="28" t="s">
        <v>59</v>
      </c>
      <c r="F20" s="28" t="s">
        <v>59</v>
      </c>
      <c r="G20" s="63"/>
      <c r="H20" s="63"/>
      <c r="I20" s="67"/>
    </row>
    <row r="21" spans="1:9" ht="18.75" customHeight="1">
      <c r="A21" s="5" t="s">
        <v>50</v>
      </c>
      <c r="B21" s="2"/>
      <c r="C21" s="27">
        <v>151226.62</v>
      </c>
      <c r="D21" s="27">
        <f>D11-D12-D14-D16-D18</f>
        <v>148727.26000000007</v>
      </c>
      <c r="E21" s="27">
        <f>E11-E12-E14-E16-E18</f>
        <v>228831.78999999995</v>
      </c>
      <c r="F21" s="27">
        <f>F11-F12-F14-F16-F18</f>
        <v>104375.16999999998</v>
      </c>
      <c r="G21" s="26">
        <f>F21/D21*100</f>
        <v>70.17891003975998</v>
      </c>
      <c r="H21" s="26">
        <f aca="true" t="shared" si="0" ref="H21:H27">F21/E21*100</f>
        <v>45.61218089497093</v>
      </c>
      <c r="I21" s="26">
        <f>F21/C21*100</f>
        <v>69.0190457209187</v>
      </c>
    </row>
    <row r="22" spans="1:9" ht="17.25" customHeight="1">
      <c r="A22" s="40" t="s">
        <v>46</v>
      </c>
      <c r="B22" s="37" t="s">
        <v>13</v>
      </c>
      <c r="C22" s="51">
        <v>704157.07</v>
      </c>
      <c r="D22" s="50">
        <f>D23+D24+D25+D27+D28</f>
        <v>900655.57</v>
      </c>
      <c r="E22" s="50">
        <f>E23+E24+E25+E27+E28</f>
        <v>1035756.1</v>
      </c>
      <c r="F22" s="50">
        <f>F23+F24+F25+F27+F28+F26</f>
        <v>772621.1799999999</v>
      </c>
      <c r="G22" s="52">
        <f>F22/D22*100</f>
        <v>85.78431153209878</v>
      </c>
      <c r="H22" s="52">
        <f t="shared" si="0"/>
        <v>74.59489545849645</v>
      </c>
      <c r="I22" s="52">
        <f>F22/C22*100</f>
        <v>109.7228463530161</v>
      </c>
    </row>
    <row r="23" spans="1:9" ht="15.75" customHeight="1">
      <c r="A23" s="41" t="s">
        <v>44</v>
      </c>
      <c r="B23" s="3" t="s">
        <v>64</v>
      </c>
      <c r="C23" s="30" t="s">
        <v>73</v>
      </c>
      <c r="D23" s="34">
        <v>0</v>
      </c>
      <c r="E23" s="31">
        <v>114042.1</v>
      </c>
      <c r="F23" s="31">
        <v>51164.01</v>
      </c>
      <c r="G23" s="30" t="s">
        <v>36</v>
      </c>
      <c r="H23" s="32">
        <f t="shared" si="0"/>
        <v>44.86414227728181</v>
      </c>
      <c r="I23" s="29">
        <f>F23/C23*100</f>
        <v>223.76288416323794</v>
      </c>
    </row>
    <row r="24" spans="1:9" ht="15.75" customHeight="1">
      <c r="A24" s="42" t="s">
        <v>45</v>
      </c>
      <c r="B24" s="3" t="s">
        <v>65</v>
      </c>
      <c r="C24" s="18">
        <v>667543.1</v>
      </c>
      <c r="D24" s="31">
        <v>899712.73</v>
      </c>
      <c r="E24" s="18">
        <v>920236.29</v>
      </c>
      <c r="F24" s="18">
        <v>706811.87</v>
      </c>
      <c r="G24" s="33">
        <f>F24/D24*100</f>
        <v>78.55972761439088</v>
      </c>
      <c r="H24" s="33">
        <f t="shared" si="0"/>
        <v>76.80765013081586</v>
      </c>
      <c r="I24" s="33">
        <f>F24/C24*100</f>
        <v>105.88258196362152</v>
      </c>
    </row>
    <row r="25" spans="1:9" ht="26.25" customHeight="1">
      <c r="A25" s="18" t="s">
        <v>60</v>
      </c>
      <c r="B25" s="19" t="s">
        <v>66</v>
      </c>
      <c r="C25" s="20">
        <v>650.55</v>
      </c>
      <c r="D25" s="30" t="s">
        <v>61</v>
      </c>
      <c r="E25" s="31">
        <v>235.71</v>
      </c>
      <c r="F25" s="31">
        <v>235.71</v>
      </c>
      <c r="G25" s="33">
        <f>F25/D25*100</f>
        <v>25</v>
      </c>
      <c r="H25" s="32">
        <f t="shared" si="0"/>
        <v>100</v>
      </c>
      <c r="I25" s="32">
        <f>F25/C25*100</f>
        <v>36.23241872261932</v>
      </c>
    </row>
    <row r="26" spans="1:9" ht="26.25" customHeight="1">
      <c r="A26" s="18" t="s">
        <v>75</v>
      </c>
      <c r="B26" s="19" t="s">
        <v>74</v>
      </c>
      <c r="C26" s="20">
        <v>0</v>
      </c>
      <c r="D26" s="30" t="s">
        <v>76</v>
      </c>
      <c r="E26" s="31">
        <v>0</v>
      </c>
      <c r="F26" s="31">
        <v>83.5</v>
      </c>
      <c r="G26" s="33"/>
      <c r="H26" s="32"/>
      <c r="I26" s="32"/>
    </row>
    <row r="27" spans="1:11" ht="12.75">
      <c r="A27" s="43" t="s">
        <v>47</v>
      </c>
      <c r="B27" s="2" t="s">
        <v>15</v>
      </c>
      <c r="C27" s="18">
        <v>15097.85</v>
      </c>
      <c r="D27" s="34">
        <v>0</v>
      </c>
      <c r="E27" s="18">
        <v>4675.6</v>
      </c>
      <c r="F27" s="18">
        <v>17759.69</v>
      </c>
      <c r="G27" s="48" t="s">
        <v>36</v>
      </c>
      <c r="H27" s="29">
        <f t="shared" si="0"/>
        <v>379.8376678928907</v>
      </c>
      <c r="I27" s="33">
        <f aca="true" t="shared" si="1" ref="I27:I39">F27/C27*100</f>
        <v>117.63058978596288</v>
      </c>
      <c r="K27" s="6" t="s">
        <v>34</v>
      </c>
    </row>
    <row r="28" spans="1:9" ht="40.5" customHeight="1">
      <c r="A28" s="42" t="s">
        <v>16</v>
      </c>
      <c r="B28" s="2" t="s">
        <v>14</v>
      </c>
      <c r="C28" s="18">
        <v>-1999.71</v>
      </c>
      <c r="D28" s="20">
        <v>0</v>
      </c>
      <c r="E28" s="20">
        <v>-3433.6</v>
      </c>
      <c r="F28" s="18">
        <v>-3433.6</v>
      </c>
      <c r="G28" s="48" t="s">
        <v>36</v>
      </c>
      <c r="H28" s="48" t="s">
        <v>36</v>
      </c>
      <c r="I28" s="48" t="s">
        <v>36</v>
      </c>
    </row>
    <row r="29" spans="1:9" ht="18" customHeight="1">
      <c r="A29" s="44" t="s">
        <v>17</v>
      </c>
      <c r="B29" s="2"/>
      <c r="C29" s="35">
        <v>1385995.62</v>
      </c>
      <c r="D29" s="35">
        <f>D30+D31+D32+D33+D34+D35+D37+D38+D39+D40+D36</f>
        <v>1946255.96</v>
      </c>
      <c r="E29" s="35">
        <f>E30+E31+E32+E33+E34+E35+E37+E38+E39+E40+E36</f>
        <v>2137971.83</v>
      </c>
      <c r="F29" s="35">
        <f>F30+F31+F32+F33+F34+F35+F37+F38+F39+F40+F36</f>
        <v>1446942.23</v>
      </c>
      <c r="G29" s="36">
        <f aca="true" t="shared" si="2" ref="G29:G40">F29/D29*100</f>
        <v>74.34490939208223</v>
      </c>
      <c r="H29" s="36">
        <f aca="true" t="shared" si="3" ref="H29:H40">F29/E29*100</f>
        <v>67.67826449799388</v>
      </c>
      <c r="I29" s="36">
        <f t="shared" si="1"/>
        <v>104.39731620508294</v>
      </c>
    </row>
    <row r="30" spans="1:9" ht="12.75">
      <c r="A30" s="42" t="s">
        <v>48</v>
      </c>
      <c r="B30" s="37" t="s">
        <v>18</v>
      </c>
      <c r="C30" s="18">
        <v>108327.65</v>
      </c>
      <c r="D30" s="34">
        <v>209484.35</v>
      </c>
      <c r="E30" s="18">
        <v>189557.1</v>
      </c>
      <c r="F30" s="18">
        <v>113152.01</v>
      </c>
      <c r="G30" s="21">
        <f t="shared" si="2"/>
        <v>54.01454094303464</v>
      </c>
      <c r="H30" s="21">
        <f t="shared" si="3"/>
        <v>59.692836617568</v>
      </c>
      <c r="I30" s="21">
        <f t="shared" si="1"/>
        <v>104.45348902150099</v>
      </c>
    </row>
    <row r="31" spans="1:9" ht="31.5" customHeight="1">
      <c r="A31" s="41" t="s">
        <v>40</v>
      </c>
      <c r="B31" s="2" t="s">
        <v>19</v>
      </c>
      <c r="C31" s="34">
        <v>10698.72</v>
      </c>
      <c r="D31" s="34">
        <v>15776.7</v>
      </c>
      <c r="E31" s="34">
        <v>16472.14</v>
      </c>
      <c r="F31" s="34">
        <v>10746.75</v>
      </c>
      <c r="G31" s="33">
        <f t="shared" si="2"/>
        <v>68.1178573465934</v>
      </c>
      <c r="H31" s="33">
        <f t="shared" si="3"/>
        <v>65.24197827361836</v>
      </c>
      <c r="I31" s="33">
        <f t="shared" si="1"/>
        <v>100.44893220871283</v>
      </c>
    </row>
    <row r="32" spans="1:9" ht="16.5" customHeight="1">
      <c r="A32" s="42" t="s">
        <v>41</v>
      </c>
      <c r="B32" s="2" t="s">
        <v>20</v>
      </c>
      <c r="C32" s="34">
        <v>58000.47</v>
      </c>
      <c r="D32" s="34">
        <v>46816.2</v>
      </c>
      <c r="E32" s="34">
        <v>140284.02</v>
      </c>
      <c r="F32" s="34">
        <v>70066.34</v>
      </c>
      <c r="G32" s="33">
        <f t="shared" si="2"/>
        <v>149.6625954263695</v>
      </c>
      <c r="H32" s="33">
        <f t="shared" si="3"/>
        <v>49.94605943000493</v>
      </c>
      <c r="I32" s="33">
        <f t="shared" si="1"/>
        <v>120.8030555614463</v>
      </c>
    </row>
    <row r="33" spans="1:9" ht="12.75">
      <c r="A33" s="45" t="s">
        <v>49</v>
      </c>
      <c r="B33" s="37" t="s">
        <v>21</v>
      </c>
      <c r="C33" s="34">
        <v>97065.04</v>
      </c>
      <c r="D33" s="34">
        <v>132115.29</v>
      </c>
      <c r="E33" s="18">
        <v>160403.74</v>
      </c>
      <c r="F33" s="18">
        <v>96813.4</v>
      </c>
      <c r="G33" s="21">
        <f t="shared" si="2"/>
        <v>73.27948188283126</v>
      </c>
      <c r="H33" s="21">
        <f t="shared" si="3"/>
        <v>60.35607399179096</v>
      </c>
      <c r="I33" s="21">
        <f t="shared" si="1"/>
        <v>99.7407511499506</v>
      </c>
    </row>
    <row r="34" spans="1:9" ht="12.75">
      <c r="A34" s="42" t="s">
        <v>38</v>
      </c>
      <c r="B34" s="2" t="s">
        <v>22</v>
      </c>
      <c r="C34" s="18">
        <v>809996.9</v>
      </c>
      <c r="D34" s="34">
        <v>1045330.65</v>
      </c>
      <c r="E34" s="18">
        <v>1110900.1</v>
      </c>
      <c r="F34" s="18">
        <v>798737.9</v>
      </c>
      <c r="G34" s="33">
        <f t="shared" si="2"/>
        <v>76.41007177968044</v>
      </c>
      <c r="H34" s="33">
        <f t="shared" si="3"/>
        <v>71.90006554144696</v>
      </c>
      <c r="I34" s="33">
        <f t="shared" si="1"/>
        <v>98.60999468022655</v>
      </c>
    </row>
    <row r="35" spans="1:9" ht="12.75">
      <c r="A35" s="45" t="s">
        <v>31</v>
      </c>
      <c r="B35" s="39">
        <v>8000000000000000</v>
      </c>
      <c r="C35" s="18">
        <v>39329.59</v>
      </c>
      <c r="D35" s="34">
        <v>54789.2</v>
      </c>
      <c r="E35" s="18">
        <v>56558.7</v>
      </c>
      <c r="F35" s="18">
        <v>46672.66</v>
      </c>
      <c r="G35" s="33">
        <f t="shared" si="2"/>
        <v>85.18587604856432</v>
      </c>
      <c r="H35" s="33">
        <f t="shared" si="3"/>
        <v>82.52074393506217</v>
      </c>
      <c r="I35" s="33">
        <f t="shared" si="1"/>
        <v>118.67059890530263</v>
      </c>
    </row>
    <row r="36" spans="1:9" ht="12.75">
      <c r="A36" s="45" t="s">
        <v>63</v>
      </c>
      <c r="B36" s="39">
        <v>9000000000000000</v>
      </c>
      <c r="C36" s="48" t="s">
        <v>67</v>
      </c>
      <c r="D36" s="48" t="s">
        <v>67</v>
      </c>
      <c r="E36" s="18">
        <v>328.42</v>
      </c>
      <c r="F36" s="18">
        <v>328.06</v>
      </c>
      <c r="G36" s="48" t="s">
        <v>36</v>
      </c>
      <c r="H36" s="29">
        <f t="shared" si="3"/>
        <v>99.89038426405213</v>
      </c>
      <c r="I36" s="48" t="s">
        <v>36</v>
      </c>
    </row>
    <row r="37" spans="1:9" ht="16.5" customHeight="1">
      <c r="A37" s="45" t="s">
        <v>39</v>
      </c>
      <c r="B37" s="2" t="s">
        <v>23</v>
      </c>
      <c r="C37" s="18">
        <v>221495.92</v>
      </c>
      <c r="D37" s="34">
        <v>304357.57</v>
      </c>
      <c r="E37" s="18">
        <v>311235.97</v>
      </c>
      <c r="F37" s="18">
        <v>220635.32</v>
      </c>
      <c r="G37" s="33">
        <f t="shared" si="2"/>
        <v>72.49214139802733</v>
      </c>
      <c r="H37" s="33">
        <f t="shared" si="3"/>
        <v>70.89004526051409</v>
      </c>
      <c r="I37" s="33">
        <f t="shared" si="1"/>
        <v>99.6114601117709</v>
      </c>
    </row>
    <row r="38" spans="1:9" ht="21" customHeight="1">
      <c r="A38" s="45" t="s">
        <v>27</v>
      </c>
      <c r="B38" s="3" t="s">
        <v>28</v>
      </c>
      <c r="C38" s="18">
        <v>37586.41</v>
      </c>
      <c r="D38" s="34">
        <v>112202.9</v>
      </c>
      <c r="E38" s="18">
        <v>112848.54</v>
      </c>
      <c r="F38" s="18">
        <v>79695.29</v>
      </c>
      <c r="G38" s="33">
        <f t="shared" si="2"/>
        <v>71.02783439643716</v>
      </c>
      <c r="H38" s="33">
        <f t="shared" si="3"/>
        <v>70.62146306899496</v>
      </c>
      <c r="I38" s="29" t="s">
        <v>68</v>
      </c>
    </row>
    <row r="39" spans="1:9" ht="16.5" customHeight="1">
      <c r="A39" s="45" t="s">
        <v>29</v>
      </c>
      <c r="B39" s="3" t="s">
        <v>30</v>
      </c>
      <c r="C39" s="18">
        <v>3494.92</v>
      </c>
      <c r="D39" s="34">
        <v>5173.1</v>
      </c>
      <c r="E39" s="34">
        <v>5173.1</v>
      </c>
      <c r="F39" s="18">
        <v>3547.3</v>
      </c>
      <c r="G39" s="33">
        <f t="shared" si="2"/>
        <v>68.5720361098761</v>
      </c>
      <c r="H39" s="21">
        <f t="shared" si="3"/>
        <v>68.5720361098761</v>
      </c>
      <c r="I39" s="33">
        <f t="shared" si="1"/>
        <v>101.49874675242924</v>
      </c>
    </row>
    <row r="40" spans="1:9" ht="28.5" customHeight="1">
      <c r="A40" s="45" t="s">
        <v>32</v>
      </c>
      <c r="B40" s="3" t="s">
        <v>33</v>
      </c>
      <c r="C40" s="34">
        <v>0</v>
      </c>
      <c r="D40" s="34">
        <v>20210</v>
      </c>
      <c r="E40" s="34">
        <v>34210</v>
      </c>
      <c r="F40" s="34">
        <v>6547.2</v>
      </c>
      <c r="G40" s="33">
        <f t="shared" si="2"/>
        <v>32.3958436417615</v>
      </c>
      <c r="H40" s="21">
        <f t="shared" si="3"/>
        <v>19.138263665594852</v>
      </c>
      <c r="I40" s="52" t="s">
        <v>36</v>
      </c>
    </row>
    <row r="41" spans="1:9" ht="38.25">
      <c r="A41" s="44" t="s">
        <v>58</v>
      </c>
      <c r="B41" s="37" t="s">
        <v>18</v>
      </c>
      <c r="C41" s="35">
        <v>-12890.38</v>
      </c>
      <c r="D41" s="35">
        <f>D42+D43+D44</f>
        <v>87462.22</v>
      </c>
      <c r="E41" s="35">
        <f>E42+E43+E44</f>
        <v>87462.20999999999</v>
      </c>
      <c r="F41" s="35">
        <f>F42+F43+F44</f>
        <v>-6964.939999999999</v>
      </c>
      <c r="G41" s="53" t="s">
        <v>36</v>
      </c>
      <c r="H41" s="52" t="s">
        <v>36</v>
      </c>
      <c r="I41" s="52" t="s">
        <v>36</v>
      </c>
    </row>
    <row r="42" spans="1:9" ht="17.25" customHeight="1">
      <c r="A42" s="43" t="s">
        <v>57</v>
      </c>
      <c r="B42" s="2" t="s">
        <v>24</v>
      </c>
      <c r="C42" s="46">
        <v>0</v>
      </c>
      <c r="D42" s="47">
        <v>87462.22</v>
      </c>
      <c r="E42" s="47">
        <v>57339.24</v>
      </c>
      <c r="F42" s="46">
        <v>-69844</v>
      </c>
      <c r="G42" s="48" t="s">
        <v>36</v>
      </c>
      <c r="H42" s="48" t="s">
        <v>36</v>
      </c>
      <c r="I42" s="48" t="s">
        <v>36</v>
      </c>
    </row>
    <row r="43" spans="1:9" ht="16.5" customHeight="1">
      <c r="A43" s="45" t="s">
        <v>56</v>
      </c>
      <c r="B43" s="2" t="s">
        <v>25</v>
      </c>
      <c r="C43" s="46">
        <v>0</v>
      </c>
      <c r="D43" s="46">
        <v>0</v>
      </c>
      <c r="E43" s="46">
        <v>0</v>
      </c>
      <c r="F43" s="46">
        <v>79844</v>
      </c>
      <c r="G43" s="48" t="s">
        <v>36</v>
      </c>
      <c r="H43" s="48" t="s">
        <v>36</v>
      </c>
      <c r="I43" s="48" t="s">
        <v>36</v>
      </c>
    </row>
    <row r="44" spans="1:9" ht="25.5">
      <c r="A44" s="42" t="s">
        <v>55</v>
      </c>
      <c r="B44" s="38" t="s">
        <v>26</v>
      </c>
      <c r="C44" s="46">
        <v>-30317.75</v>
      </c>
      <c r="D44" s="46">
        <v>0</v>
      </c>
      <c r="E44" s="46">
        <v>30122.97</v>
      </c>
      <c r="F44" s="46">
        <v>-16964.94</v>
      </c>
      <c r="G44" s="48" t="s">
        <v>36</v>
      </c>
      <c r="H44" s="48" t="s">
        <v>36</v>
      </c>
      <c r="I44" s="49" t="s">
        <v>36</v>
      </c>
    </row>
    <row r="47" spans="4:6" ht="12.75">
      <c r="D47" s="17" t="s">
        <v>34</v>
      </c>
      <c r="E47" s="17" t="s">
        <v>34</v>
      </c>
      <c r="F47" s="17" t="s">
        <v>34</v>
      </c>
    </row>
    <row r="48" spans="2:5" ht="12.75">
      <c r="B48" s="9" t="s">
        <v>34</v>
      </c>
      <c r="D48" s="6" t="s">
        <v>34</v>
      </c>
      <c r="E48" s="14"/>
    </row>
    <row r="49" ht="12.75">
      <c r="E49" s="14"/>
    </row>
    <row r="50" spans="5:6" ht="12.75">
      <c r="E50" s="14"/>
      <c r="F50" s="6" t="s">
        <v>34</v>
      </c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8" ht="12.75">
      <c r="E58" s="14"/>
    </row>
  </sheetData>
  <sheetProtection/>
  <mergeCells count="28">
    <mergeCell ref="B19:B20"/>
    <mergeCell ref="G19:G20"/>
    <mergeCell ref="H19:H20"/>
    <mergeCell ref="I19:I20"/>
    <mergeCell ref="B16:B17"/>
    <mergeCell ref="G16:G17"/>
    <mergeCell ref="H16:H17"/>
    <mergeCell ref="I16:I17"/>
    <mergeCell ref="B14:B15"/>
    <mergeCell ref="G14:G15"/>
    <mergeCell ref="H14:H15"/>
    <mergeCell ref="I14:I15"/>
    <mergeCell ref="H7:H8"/>
    <mergeCell ref="I7:I8"/>
    <mergeCell ref="B12:B13"/>
    <mergeCell ref="G12:G13"/>
    <mergeCell ref="H12:H13"/>
    <mergeCell ref="I12:I13"/>
    <mergeCell ref="A1:I2"/>
    <mergeCell ref="A5:A8"/>
    <mergeCell ref="B5:B8"/>
    <mergeCell ref="C5:C8"/>
    <mergeCell ref="D5:I5"/>
    <mergeCell ref="D6:D8"/>
    <mergeCell ref="E6:E8"/>
    <mergeCell ref="F6:F8"/>
    <mergeCell ref="G6:I6"/>
    <mergeCell ref="G7:G8"/>
  </mergeCells>
  <printOptions/>
  <pageMargins left="0.8267716535433072" right="0.49" top="0.7874015748031497" bottom="0.64" header="0.5905511811023623" footer="0.33"/>
  <pageSetup horizontalDpi="600" verticalDpi="600" orientation="landscape" paperSize="9" scale="84" r:id="rId1"/>
  <rowBreaks count="1" manualBreakCount="1">
    <brk id="27" max="255" man="1"/>
  </rowBreaks>
  <ignoredErrors>
    <ignoredError sqref="D20:F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Tamara</cp:lastModifiedBy>
  <cp:lastPrinted>2017-11-14T07:51:08Z</cp:lastPrinted>
  <dcterms:created xsi:type="dcterms:W3CDTF">1996-10-08T23:32:33Z</dcterms:created>
  <dcterms:modified xsi:type="dcterms:W3CDTF">2017-11-14T07:51:26Z</dcterms:modified>
  <cp:category/>
  <cp:version/>
  <cp:contentType/>
  <cp:contentStatus/>
</cp:coreProperties>
</file>